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Main Records" sheetId="1" r:id="rId1"/>
    <sheet name="AutoCheck Record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<sst xmlns="http://schemas.openxmlformats.org/spreadsheetml/2006/main" count="301" uniqueCount="162">
  <si>
    <t>1989 Porsche 944 turbo S</t>
  </si>
  <si>
    <t>Date</t>
  </si>
  <si>
    <t>Mileage</t>
  </si>
  <si>
    <t>Description</t>
  </si>
  <si>
    <t>Cost</t>
  </si>
  <si>
    <t>Fuel to get car</t>
  </si>
  <si>
    <t>Hotel</t>
  </si>
  <si>
    <t>Replaced three broken cv axles bolts</t>
  </si>
  <si>
    <t>Swapped out TPS switch</t>
  </si>
  <si>
    <t>Swapped in stock front foglights and housing harness</t>
  </si>
  <si>
    <t>Pressure checked the intake - discovered leak - no o-ring on blow off valve</t>
  </si>
  <si>
    <t>Myself</t>
  </si>
  <si>
    <t>Days Inn at Henderson, NC</t>
  </si>
  <si>
    <t>Brian S. Hall</t>
  </si>
  <si>
    <t>Copart</t>
  </si>
  <si>
    <t>Car purchased by Josh Bare</t>
  </si>
  <si>
    <t>VIN WP0AA2954KN150176</t>
  </si>
  <si>
    <t>Option Codes 158 425 454 490 494 650 946</t>
  </si>
  <si>
    <t xml:space="preserve">3.0 liter engine installed </t>
  </si>
  <si>
    <t>Lindsey Racing</t>
  </si>
  <si>
    <t>Brian purchased and installed the Vitesse MAF/chipboard/piggeyback and the bilstein coilovers.  He also did all the polishing on the suspension himself.</t>
  </si>
  <si>
    <t>Adjusted SMT6 and test drove car</t>
  </si>
  <si>
    <t>Flying J</t>
  </si>
  <si>
    <t>Sunoco</t>
  </si>
  <si>
    <t>Fairway One Stop</t>
  </si>
  <si>
    <t>Car purchased by Brian S Hall at auction</t>
  </si>
  <si>
    <t>Car stolen From Robert Riccardi in NJ</t>
  </si>
  <si>
    <t>NTB</t>
  </si>
  <si>
    <t>Installed stock steering wheel and dash trim</t>
  </si>
  <si>
    <t>Installed working clock and 3 gauge panel under radio</t>
  </si>
  <si>
    <t>Installed redline rollbar</t>
  </si>
  <si>
    <t>Installed new fuel lines and AN fittings</t>
  </si>
  <si>
    <t>Summitt Racing</t>
  </si>
  <si>
    <t>2nd place at PCA concours at Hennessy Porsche</t>
  </si>
  <si>
    <t>Chevron</t>
  </si>
  <si>
    <t>E-85 fuel</t>
  </si>
  <si>
    <t>Gallons</t>
  </si>
  <si>
    <t>Tag renewal Fee</t>
  </si>
  <si>
    <t>Gwinnet Tag Office</t>
  </si>
  <si>
    <t>Passed emissions</t>
  </si>
  <si>
    <t>Auto Fast Lube</t>
  </si>
  <si>
    <t>Participated in PCA concours in downtown Norcross</t>
  </si>
  <si>
    <t>Paintless dent repair</t>
  </si>
  <si>
    <t>Unique Auto Appearance</t>
  </si>
  <si>
    <t>Wheel repair</t>
  </si>
  <si>
    <t>Wheel Wizard</t>
  </si>
  <si>
    <t>Quicktrip</t>
  </si>
  <si>
    <t>Premium</t>
  </si>
  <si>
    <t>Gauge panel</t>
  </si>
  <si>
    <t>Front Panel Express</t>
  </si>
  <si>
    <t>FiveO Fuel Injectors</t>
  </si>
  <si>
    <t>New Siemens Deka 83lb injectors installed</t>
  </si>
  <si>
    <t>Exxon</t>
  </si>
  <si>
    <t>Costco</t>
  </si>
  <si>
    <t>Kumho Ecsta XS tires installed</t>
  </si>
  <si>
    <t>Kauffman Tire</t>
  </si>
  <si>
    <t>QUINCY, IL</t>
  </si>
  <si>
    <t>Motor Vehicle Dept.</t>
  </si>
  <si>
    <t>TITLE (Title #:P6461395)</t>
  </si>
  <si>
    <t>REGISTRATION EVENT/RENEWAL</t>
  </si>
  <si>
    <t>TITLE (Title #:T3162073022)</t>
  </si>
  <si>
    <t>EXCLUDED/EXEMPT</t>
  </si>
  <si>
    <t>MORRISTOWN, NJ</t>
  </si>
  <si>
    <t>TITLE (Title #:MR200518200000112)</t>
  </si>
  <si>
    <t>MANASSAS, VA</t>
  </si>
  <si>
    <t>TITLE</t>
  </si>
  <si>
    <t>BRISTOW, VA</t>
  </si>
  <si>
    <t>Independent Emission Source</t>
  </si>
  <si>
    <t>PASSED EMISSION INSPECTION</t>
  </si>
  <si>
    <t>NORCROSS, GA</t>
  </si>
  <si>
    <t>EMISSION INSPECTION</t>
  </si>
  <si>
    <t>TITLE (Title #:3213103132016)</t>
  </si>
  <si>
    <t>New radiator expansion tank</t>
  </si>
  <si>
    <t>Sonnen Porsche</t>
  </si>
  <si>
    <t>Racetrac</t>
  </si>
  <si>
    <t>AutoZone</t>
  </si>
  <si>
    <t>Bosch Platinum Plus spark plug</t>
  </si>
  <si>
    <t>Bosch Platinum Plus spark plug, wiper blades</t>
  </si>
  <si>
    <t>Sams Mart</t>
  </si>
  <si>
    <t>Alignment</t>
  </si>
  <si>
    <t>PartsForSpeed.com</t>
  </si>
  <si>
    <t>Zeitronix harness replaced and fuel pressure unit purchased</t>
  </si>
  <si>
    <t>In a can</t>
  </si>
  <si>
    <t>Zeitronix control unit ZT-2 replaced</t>
  </si>
  <si>
    <t>New mahle fuel filter installed</t>
  </si>
  <si>
    <t>Oil Change/Filter Castrol 20W 50</t>
  </si>
  <si>
    <t>AutoZone/Myself</t>
  </si>
  <si>
    <t>Down pipe wrap</t>
  </si>
  <si>
    <t>Rear clear tail lights installed with new sealant</t>
  </si>
  <si>
    <t>Advance Auto Parts</t>
  </si>
  <si>
    <t>Ceramic coat down pipe and wastegate exit pipe</t>
  </si>
  <si>
    <t>Miller's Powdercoating</t>
  </si>
  <si>
    <t>Turbo rebuilt</t>
  </si>
  <si>
    <t>Evergreen</t>
  </si>
  <si>
    <t>Stock transmission rebuilt and re-installed in car</t>
  </si>
  <si>
    <t>Stephen Borders</t>
  </si>
  <si>
    <t>1989 Honda Accord Lxi Coupe</t>
  </si>
  <si>
    <t xml:space="preserve">Purchased </t>
  </si>
  <si>
    <t>VIN 1HGCA6184KA068754</t>
  </si>
  <si>
    <t xml:space="preserve">Purchased for </t>
  </si>
  <si>
    <t>New Date</t>
  </si>
  <si>
    <t>Purchased Miles</t>
  </si>
  <si>
    <t>New Cost</t>
  </si>
  <si>
    <t>Sold Date</t>
  </si>
  <si>
    <t>Sold Price</t>
  </si>
  <si>
    <t>Sold Miles</t>
  </si>
  <si>
    <t>Vendor/Location</t>
  </si>
  <si>
    <t>Oil Change/Filter</t>
  </si>
  <si>
    <t>Quick Lube, Bloornington, IN</t>
  </si>
  <si>
    <t>143/90</t>
  </si>
  <si>
    <t>2/6/90</t>
  </si>
  <si>
    <t>Check Brakes</t>
  </si>
  <si>
    <t>Honda World, Peoria, IL</t>
  </si>
  <si>
    <t>240/90</t>
  </si>
  <si>
    <t>Oil Change/Air Filter</t>
  </si>
  <si>
    <t>Jiffy Lube, Des Plaines, IL</t>
  </si>
  <si>
    <t>3/3/90</t>
  </si>
  <si>
    <t>Tire Rotation</t>
  </si>
  <si>
    <t>Farm &amp; Fleet, Morton, IL</t>
  </si>
  <si>
    <t>3/24/90</t>
  </si>
  <si>
    <t>Frank's, Morton, IL</t>
  </si>
  <si>
    <t>Richard Martin</t>
  </si>
  <si>
    <t>Weld on exhaust temp bung and clock exhaust</t>
  </si>
  <si>
    <t>Gasoline Records</t>
  </si>
  <si>
    <t>MPG</t>
  </si>
  <si>
    <t>M Avg</t>
  </si>
  <si>
    <t>M 10 Avg</t>
  </si>
  <si>
    <t>Price Per Gallon</t>
  </si>
  <si>
    <t>Miles/day</t>
  </si>
  <si>
    <t>Cost per mile</t>
  </si>
  <si>
    <t>Shell</t>
  </si>
  <si>
    <t>Flush power steering fluid</t>
  </si>
  <si>
    <t>Bosch voltage regulator</t>
  </si>
  <si>
    <t>Paragon Products</t>
  </si>
  <si>
    <t>3" downpipe v band to 3 bolt flange</t>
  </si>
  <si>
    <t>Speed Force Racing</t>
  </si>
  <si>
    <t>Dyno done 372 RWHP/347 tq</t>
  </si>
  <si>
    <t>DynoLab</t>
  </si>
  <si>
    <t>Wheel alignment done</t>
  </si>
  <si>
    <t>AutoFast Lube</t>
  </si>
  <si>
    <t>Auto Atlanta</t>
  </si>
  <si>
    <t>Screw and wiper covers</t>
  </si>
  <si>
    <t>New silicone connectors purchased</t>
  </si>
  <si>
    <t>Silicone Intakes</t>
  </si>
  <si>
    <t>Screws and misc parts</t>
  </si>
  <si>
    <t>O-ring for blow off valve</t>
  </si>
  <si>
    <t>Jegs</t>
  </si>
  <si>
    <t>968 TRS wing painted to match</t>
  </si>
  <si>
    <t>Dyno tuning done but car not running right</t>
  </si>
  <si>
    <t>Vitesse Racing</t>
  </si>
  <si>
    <t>New Vitesse MAF installed</t>
  </si>
  <si>
    <t>Run through ebay auction - high bid $17,300</t>
  </si>
  <si>
    <t>Ebay</t>
  </si>
  <si>
    <t>SAFA Express</t>
  </si>
  <si>
    <t>Front wheel bearings replaced with new factory ones from Lindsey</t>
  </si>
  <si>
    <t>The Shop</t>
  </si>
  <si>
    <t>2 oil filters, fuel line bite sleeves, oil filter o-rings</t>
  </si>
  <si>
    <t>Front wheel bearing kit, fuel line firebraid</t>
  </si>
  <si>
    <t>Swapped in 1989 944 S2 transmission with 187K for temp use</t>
  </si>
  <si>
    <t>Rob purchased car from collector</t>
  </si>
  <si>
    <t>Lethal Injection Dyno</t>
  </si>
  <si>
    <t>Additional dyno timing tuning with John Joseph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</si>
</sst>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/d/yy;@"/>
    <numFmt numFmtId="170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4" fontId="40" fillId="0" borderId="0" xfId="0" applyNumberFormat="1" applyFont="1" applyAlignment="1">
      <alignment vertical="center" wrapText="1"/>
    </xf>
    <xf numFmtId="0" fontId="40" fillId="0" borderId="0" xfId="0" applyFont="1" applyAlignment="1">
      <alignment vertical="center" wrapText="1"/>
    </xf>
    <xf numFmtId="3" fontId="40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0" applyFont="1" applyFill="1" applyAlignment="1">
      <alignment horizontal="left" vertical="top"/>
    </xf>
    <xf numFmtId="169" fontId="4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 vertical="top"/>
    </xf>
    <xf numFmtId="169" fontId="5" fillId="0" borderId="12" xfId="0" applyNumberFormat="1" applyFont="1" applyFill="1" applyBorder="1" applyAlignment="1">
      <alignment horizontal="left" vertical="top"/>
    </xf>
    <xf numFmtId="164" fontId="5" fillId="0" borderId="12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/>
    </xf>
    <xf numFmtId="3" fontId="40" fillId="0" borderId="0" xfId="0" applyNumberFormat="1" applyFont="1" applyAlignment="1">
      <alignment vertical="center" wrapText="1"/>
    </xf>
    <xf numFmtId="0" fontId="40" fillId="0" borderId="0" xfId="0" applyFont="1" applyAlignment="1">
      <alignment vertical="center" wrapText="1"/>
    </xf>
    <xf numFmtId="14" fontId="40" fillId="0" borderId="0" xfId="0" applyNumberFormat="1" applyFont="1" applyAlignment="1">
      <alignment vertical="center" wrapText="1"/>
    </xf>
    <xf numFmtId="164" fontId="2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selection activeCell="G11" sqref="G11"/>
    </sheetView>
  </sheetViews>
  <sheetFormatPr defaultColWidth="9.140625" defaultRowHeight="13.5" customHeight="1"/>
  <cols>
    <col min="1" max="2" width="10.7109375" style="0" bestFit="1" customWidth="1"/>
    <col min="3" max="3" width="68.57421875" style="0" bestFit="1" customWidth="1"/>
    <col min="4" max="4" width="24.7109375" style="0" bestFit="1" customWidth="1"/>
    <col min="5" max="5" width="10.8515625" style="5" bestFit="1" customWidth="1"/>
  </cols>
  <sheetData>
    <row r="1" spans="1:5" ht="13.5" customHeight="1">
      <c r="A1" t="s">
        <v>0</v>
      </c>
      <c r="D1" t="s">
        <v>97</v>
      </c>
      <c r="E1" s="11">
        <v>40460</v>
      </c>
    </row>
    <row r="2" spans="1:5" ht="13.5" customHeight="1">
      <c r="A2" t="s">
        <v>16</v>
      </c>
      <c r="D2" t="s">
        <v>99</v>
      </c>
      <c r="E2" s="13"/>
    </row>
    <row r="3" spans="1:5" ht="13.5" customHeight="1">
      <c r="A3" t="s">
        <v>100</v>
      </c>
      <c r="D3" t="s">
        <v>101</v>
      </c>
      <c r="E3" s="15">
        <v>33101</v>
      </c>
    </row>
    <row r="4" spans="1:5" ht="13.5" customHeight="1">
      <c r="A4" t="s">
        <v>102</v>
      </c>
      <c r="D4" t="s">
        <v>103</v>
      </c>
      <c r="E4" s="11">
        <f ca="1">TODAY()</f>
        <v>41143</v>
      </c>
    </row>
    <row r="5" spans="1:5" ht="13.5" customHeight="1">
      <c r="A5" t="s">
        <v>17</v>
      </c>
      <c r="D5" t="s">
        <v>104</v>
      </c>
      <c r="E5" s="13"/>
    </row>
    <row r="6" spans="4:5" ht="13.5" customHeight="1">
      <c r="D6" t="s">
        <v>105</v>
      </c>
      <c r="E6" s="15"/>
    </row>
    <row r="9" spans="1:5" ht="13.5" customHeight="1" thickBot="1">
      <c r="A9" s="16" t="s">
        <v>2</v>
      </c>
      <c r="B9" s="17" t="s">
        <v>1</v>
      </c>
      <c r="C9" s="16" t="s">
        <v>3</v>
      </c>
      <c r="D9" s="16" t="s">
        <v>106</v>
      </c>
      <c r="E9" s="18" t="s">
        <v>4</v>
      </c>
    </row>
    <row r="10" spans="1:3" ht="13.5" customHeight="1">
      <c r="A10" s="1">
        <v>37987</v>
      </c>
      <c r="B10" s="2">
        <v>27000</v>
      </c>
      <c r="C10" t="s">
        <v>159</v>
      </c>
    </row>
    <row r="11" spans="1:4" ht="13.5" customHeight="1">
      <c r="A11" s="1">
        <v>38464</v>
      </c>
      <c r="C11" t="s">
        <v>18</v>
      </c>
      <c r="D11" t="s">
        <v>19</v>
      </c>
    </row>
    <row r="12" spans="1:3" ht="13.5" customHeight="1" thickBot="1">
      <c r="A12" s="1">
        <v>38728</v>
      </c>
      <c r="C12" t="s">
        <v>26</v>
      </c>
    </row>
    <row r="13" spans="1:5" ht="13.5" customHeight="1" thickTop="1">
      <c r="A13" s="4">
        <v>2006</v>
      </c>
      <c r="B13" s="4">
        <v>31462</v>
      </c>
      <c r="C13" s="4" t="s">
        <v>25</v>
      </c>
      <c r="D13" s="4" t="s">
        <v>14</v>
      </c>
      <c r="E13" s="6"/>
    </row>
    <row r="14" ht="13.5" customHeight="1" thickBot="1">
      <c r="C14" t="s">
        <v>20</v>
      </c>
    </row>
    <row r="15" spans="1:5" ht="13.5" customHeight="1" thickTop="1">
      <c r="A15" s="3">
        <v>40460</v>
      </c>
      <c r="B15" s="4"/>
      <c r="C15" s="4" t="s">
        <v>5</v>
      </c>
      <c r="D15" s="4" t="s">
        <v>24</v>
      </c>
      <c r="E15" s="6">
        <v>80.71</v>
      </c>
    </row>
    <row r="16" spans="1:4" ht="13.5" customHeight="1">
      <c r="A16" s="1">
        <v>40460</v>
      </c>
      <c r="B16">
        <v>33101</v>
      </c>
      <c r="C16" t="s">
        <v>15</v>
      </c>
      <c r="D16" t="s">
        <v>13</v>
      </c>
    </row>
    <row r="17" spans="1:5" ht="13.5" customHeight="1">
      <c r="A17" s="1">
        <v>40460</v>
      </c>
      <c r="C17" t="s">
        <v>5</v>
      </c>
      <c r="D17" t="s">
        <v>23</v>
      </c>
      <c r="E17" s="5">
        <v>82.52</v>
      </c>
    </row>
    <row r="18" spans="1:5" ht="13.5" customHeight="1">
      <c r="A18" s="1">
        <v>40460</v>
      </c>
      <c r="C18" t="s">
        <v>6</v>
      </c>
      <c r="D18" t="s">
        <v>12</v>
      </c>
      <c r="E18" s="5">
        <v>60</v>
      </c>
    </row>
    <row r="19" spans="1:5" ht="13.5" customHeight="1">
      <c r="A19" s="1">
        <v>40461</v>
      </c>
      <c r="C19" t="s">
        <v>5</v>
      </c>
      <c r="D19" t="s">
        <v>22</v>
      </c>
      <c r="E19" s="5">
        <v>83.71</v>
      </c>
    </row>
    <row r="20" spans="1:5" ht="13.5" customHeight="1">
      <c r="A20" s="1">
        <v>40461</v>
      </c>
      <c r="B20">
        <v>33101</v>
      </c>
      <c r="C20" t="s">
        <v>158</v>
      </c>
      <c r="D20" t="s">
        <v>11</v>
      </c>
      <c r="E20" s="5">
        <v>0</v>
      </c>
    </row>
    <row r="21" spans="1:5" ht="13.5" customHeight="1">
      <c r="A21" s="1">
        <v>40461</v>
      </c>
      <c r="B21">
        <v>33101</v>
      </c>
      <c r="C21" t="s">
        <v>7</v>
      </c>
      <c r="D21" t="s">
        <v>11</v>
      </c>
      <c r="E21" s="5">
        <v>0</v>
      </c>
    </row>
    <row r="22" spans="1:5" ht="13.5" customHeight="1">
      <c r="A22" s="1">
        <v>40462</v>
      </c>
      <c r="B22">
        <v>33101</v>
      </c>
      <c r="C22" t="s">
        <v>8</v>
      </c>
      <c r="D22" t="s">
        <v>11</v>
      </c>
      <c r="E22" s="5">
        <v>40</v>
      </c>
    </row>
    <row r="23" spans="1:5" ht="13.5" customHeight="1">
      <c r="A23" s="1">
        <v>40463</v>
      </c>
      <c r="B23">
        <v>33105</v>
      </c>
      <c r="C23" t="s">
        <v>9</v>
      </c>
      <c r="D23" t="s">
        <v>11</v>
      </c>
      <c r="E23" s="5">
        <v>175</v>
      </c>
    </row>
    <row r="24" spans="1:5" ht="13.5" customHeight="1">
      <c r="A24" s="1">
        <v>40463</v>
      </c>
      <c r="B24">
        <v>33105</v>
      </c>
      <c r="C24" t="s">
        <v>10</v>
      </c>
      <c r="D24" t="s">
        <v>11</v>
      </c>
      <c r="E24" s="5">
        <v>0</v>
      </c>
    </row>
    <row r="25" spans="1:5" ht="13.5" customHeight="1">
      <c r="A25" s="1">
        <v>40464</v>
      </c>
      <c r="B25">
        <v>33105</v>
      </c>
      <c r="C25" t="s">
        <v>21</v>
      </c>
      <c r="D25" t="s">
        <v>11</v>
      </c>
      <c r="E25" s="5">
        <v>0</v>
      </c>
    </row>
    <row r="26" spans="1:5" ht="13.5" customHeight="1">
      <c r="A26" s="1">
        <v>40464</v>
      </c>
      <c r="C26" t="s">
        <v>145</v>
      </c>
      <c r="D26" t="s">
        <v>146</v>
      </c>
      <c r="E26" s="5">
        <v>9.98</v>
      </c>
    </row>
    <row r="27" spans="1:5" ht="13.5" customHeight="1">
      <c r="A27" s="1">
        <v>40465</v>
      </c>
      <c r="C27" t="s">
        <v>144</v>
      </c>
      <c r="D27" t="s">
        <v>140</v>
      </c>
      <c r="E27" s="5">
        <v>36.48</v>
      </c>
    </row>
    <row r="28" spans="1:5" ht="13.5" customHeight="1">
      <c r="A28" s="1">
        <v>40476</v>
      </c>
      <c r="C28" t="s">
        <v>142</v>
      </c>
      <c r="D28" t="s">
        <v>143</v>
      </c>
      <c r="E28" s="5">
        <v>39.97</v>
      </c>
    </row>
    <row r="29" spans="1:5" ht="13.5" customHeight="1">
      <c r="A29" s="1">
        <v>40490</v>
      </c>
      <c r="B29">
        <v>33248</v>
      </c>
      <c r="C29" t="s">
        <v>39</v>
      </c>
      <c r="D29" t="s">
        <v>139</v>
      </c>
      <c r="E29" s="5">
        <v>25</v>
      </c>
    </row>
    <row r="30" spans="1:5" ht="13.5" customHeight="1">
      <c r="A30" s="1">
        <v>40490</v>
      </c>
      <c r="C30" t="s">
        <v>141</v>
      </c>
      <c r="D30" t="s">
        <v>140</v>
      </c>
      <c r="E30" s="5">
        <v>37.28</v>
      </c>
    </row>
    <row r="31" spans="1:4" ht="13.5" customHeight="1">
      <c r="A31" s="1">
        <v>40495</v>
      </c>
      <c r="C31" t="s">
        <v>28</v>
      </c>
      <c r="D31" t="s">
        <v>11</v>
      </c>
    </row>
    <row r="32" spans="1:4" ht="13.5" customHeight="1">
      <c r="A32" s="1">
        <v>40495</v>
      </c>
      <c r="C32" t="s">
        <v>29</v>
      </c>
      <c r="D32" t="s">
        <v>11</v>
      </c>
    </row>
    <row r="33" spans="1:5" ht="13.5" customHeight="1">
      <c r="A33" s="1">
        <v>40495</v>
      </c>
      <c r="B33">
        <v>33265</v>
      </c>
      <c r="C33" t="s">
        <v>138</v>
      </c>
      <c r="D33" t="s">
        <v>27</v>
      </c>
      <c r="E33" s="5">
        <v>88.47</v>
      </c>
    </row>
    <row r="34" spans="1:5" ht="13.5" customHeight="1">
      <c r="A34" s="1">
        <v>40496</v>
      </c>
      <c r="C34" t="s">
        <v>30</v>
      </c>
      <c r="D34" t="s">
        <v>11</v>
      </c>
      <c r="E34" s="5">
        <v>0</v>
      </c>
    </row>
    <row r="35" spans="1:5" ht="13.5" customHeight="1">
      <c r="A35" s="1">
        <v>40517</v>
      </c>
      <c r="C35" t="s">
        <v>94</v>
      </c>
      <c r="D35" t="s">
        <v>95</v>
      </c>
      <c r="E35" s="5">
        <v>400</v>
      </c>
    </row>
    <row r="36" spans="1:5" ht="13.5" customHeight="1">
      <c r="A36" s="1">
        <v>40519</v>
      </c>
      <c r="C36" t="s">
        <v>156</v>
      </c>
      <c r="D36" t="s">
        <v>19</v>
      </c>
      <c r="E36" s="5">
        <v>66.87</v>
      </c>
    </row>
    <row r="37" spans="1:5" ht="13.5" customHeight="1">
      <c r="A37" s="1">
        <v>40521</v>
      </c>
      <c r="C37" t="s">
        <v>136</v>
      </c>
      <c r="D37" t="s">
        <v>137</v>
      </c>
      <c r="E37" s="5">
        <v>50</v>
      </c>
    </row>
    <row r="38" spans="1:5" ht="13.5" customHeight="1">
      <c r="A38" s="1">
        <v>40525</v>
      </c>
      <c r="C38" t="s">
        <v>134</v>
      </c>
      <c r="D38" t="s">
        <v>135</v>
      </c>
      <c r="E38" s="5">
        <v>364</v>
      </c>
    </row>
    <row r="39" spans="1:5" ht="13.5" customHeight="1">
      <c r="A39" s="1">
        <v>40525</v>
      </c>
      <c r="C39" t="s">
        <v>132</v>
      </c>
      <c r="D39" t="s">
        <v>133</v>
      </c>
      <c r="E39" s="5">
        <v>43.76</v>
      </c>
    </row>
    <row r="40" spans="1:5" ht="13.5" customHeight="1">
      <c r="A40" s="1">
        <v>40538</v>
      </c>
      <c r="C40" t="s">
        <v>131</v>
      </c>
      <c r="D40" t="s">
        <v>89</v>
      </c>
      <c r="E40" s="5">
        <v>5.29</v>
      </c>
    </row>
    <row r="41" spans="1:5" ht="13.5" customHeight="1">
      <c r="A41" s="1">
        <v>40553</v>
      </c>
      <c r="C41" t="s">
        <v>122</v>
      </c>
      <c r="D41" t="s">
        <v>121</v>
      </c>
      <c r="E41" s="5">
        <v>100</v>
      </c>
    </row>
    <row r="42" spans="1:5" ht="13.5" customHeight="1">
      <c r="A42" s="1">
        <v>40570</v>
      </c>
      <c r="C42" t="s">
        <v>90</v>
      </c>
      <c r="D42" t="s">
        <v>91</v>
      </c>
      <c r="E42" s="5">
        <v>60</v>
      </c>
    </row>
    <row r="43" spans="1:5" ht="13.5" customHeight="1">
      <c r="A43" s="1">
        <v>40580</v>
      </c>
      <c r="C43" t="s">
        <v>88</v>
      </c>
      <c r="D43" t="s">
        <v>89</v>
      </c>
      <c r="E43" s="5">
        <v>20.66</v>
      </c>
    </row>
    <row r="44" spans="1:5" ht="13.5" customHeight="1">
      <c r="A44" s="1">
        <v>40586</v>
      </c>
      <c r="C44" t="s">
        <v>87</v>
      </c>
      <c r="D44" t="s">
        <v>75</v>
      </c>
      <c r="E44" s="5">
        <v>49.16</v>
      </c>
    </row>
    <row r="45" spans="1:5" ht="13.5" customHeight="1">
      <c r="A45" s="1">
        <v>40595</v>
      </c>
      <c r="B45">
        <v>34115</v>
      </c>
      <c r="C45" t="s">
        <v>85</v>
      </c>
      <c r="D45" t="s">
        <v>86</v>
      </c>
      <c r="E45" s="5">
        <v>32.83</v>
      </c>
    </row>
    <row r="46" spans="1:5" ht="13.5" customHeight="1">
      <c r="A46" s="1">
        <v>40604</v>
      </c>
      <c r="C46" t="s">
        <v>83</v>
      </c>
      <c r="D46" t="s">
        <v>80</v>
      </c>
      <c r="E46" s="5">
        <v>280.9</v>
      </c>
    </row>
    <row r="47" spans="1:5" ht="13.5" customHeight="1">
      <c r="A47" s="1">
        <v>40607</v>
      </c>
      <c r="C47" t="s">
        <v>148</v>
      </c>
      <c r="D47" t="s">
        <v>137</v>
      </c>
      <c r="E47" s="5">
        <v>300</v>
      </c>
    </row>
    <row r="48" spans="1:5" ht="13.5" customHeight="1">
      <c r="A48" s="1">
        <v>40607</v>
      </c>
      <c r="C48" t="s">
        <v>148</v>
      </c>
      <c r="D48" t="s">
        <v>149</v>
      </c>
      <c r="E48" s="5">
        <v>550</v>
      </c>
    </row>
    <row r="49" spans="1:5" ht="13.5" customHeight="1">
      <c r="A49" s="1">
        <v>40612</v>
      </c>
      <c r="C49" t="s">
        <v>150</v>
      </c>
      <c r="D49" t="s">
        <v>149</v>
      </c>
      <c r="E49" s="5">
        <v>315.02</v>
      </c>
    </row>
    <row r="50" spans="1:5" ht="13.5" customHeight="1">
      <c r="A50" s="1">
        <v>40613</v>
      </c>
      <c r="C50" t="s">
        <v>81</v>
      </c>
      <c r="D50" t="s">
        <v>80</v>
      </c>
      <c r="E50" s="5">
        <v>172.58</v>
      </c>
    </row>
    <row r="51" spans="1:5" ht="13.5" customHeight="1">
      <c r="A51" s="1">
        <v>40617</v>
      </c>
      <c r="B51">
        <v>34430</v>
      </c>
      <c r="C51" t="s">
        <v>84</v>
      </c>
      <c r="E51" s="5">
        <v>0</v>
      </c>
    </row>
    <row r="52" spans="1:5" ht="13.5" customHeight="1">
      <c r="A52" s="1">
        <v>40622</v>
      </c>
      <c r="B52">
        <v>34501</v>
      </c>
      <c r="C52" t="s">
        <v>79</v>
      </c>
      <c r="D52" t="s">
        <v>27</v>
      </c>
      <c r="E52" s="5">
        <v>0</v>
      </c>
    </row>
    <row r="53" spans="1:5" ht="13.5" customHeight="1">
      <c r="A53" s="1">
        <v>40656</v>
      </c>
      <c r="C53" t="s">
        <v>77</v>
      </c>
      <c r="D53" t="s">
        <v>75</v>
      </c>
      <c r="E53" s="5">
        <v>29.94</v>
      </c>
    </row>
    <row r="54" spans="1:5" ht="13.5" customHeight="1">
      <c r="A54" s="1">
        <v>40658</v>
      </c>
      <c r="C54" t="s">
        <v>76</v>
      </c>
      <c r="D54" t="s">
        <v>75</v>
      </c>
      <c r="E54" s="5">
        <v>3.17</v>
      </c>
    </row>
    <row r="55" spans="1:5" ht="13.5" customHeight="1">
      <c r="A55" s="1">
        <v>40664</v>
      </c>
      <c r="C55" t="s">
        <v>147</v>
      </c>
      <c r="E55" s="5">
        <v>500</v>
      </c>
    </row>
    <row r="56" spans="1:5" ht="13.5" customHeight="1">
      <c r="A56" s="1">
        <v>40667</v>
      </c>
      <c r="C56" t="s">
        <v>72</v>
      </c>
      <c r="D56" t="s">
        <v>73</v>
      </c>
      <c r="E56" s="5">
        <v>116.49</v>
      </c>
    </row>
    <row r="57" spans="1:5" ht="13.5" customHeight="1">
      <c r="A57" s="1">
        <v>40668</v>
      </c>
      <c r="B57">
        <v>34829</v>
      </c>
      <c r="C57" t="s">
        <v>39</v>
      </c>
      <c r="D57" t="s">
        <v>40</v>
      </c>
      <c r="E57" s="5">
        <v>25</v>
      </c>
    </row>
    <row r="58" spans="1:5" ht="13.5" customHeight="1">
      <c r="A58" s="1">
        <v>40669</v>
      </c>
      <c r="C58" t="s">
        <v>37</v>
      </c>
      <c r="D58" t="s">
        <v>38</v>
      </c>
      <c r="E58" s="5">
        <v>85.59</v>
      </c>
    </row>
    <row r="59" spans="1:5" ht="13.5" customHeight="1">
      <c r="A59" s="1">
        <v>40696</v>
      </c>
      <c r="B59">
        <v>34969</v>
      </c>
      <c r="C59" t="s">
        <v>54</v>
      </c>
      <c r="D59" t="s">
        <v>55</v>
      </c>
      <c r="E59" s="5">
        <v>997.59</v>
      </c>
    </row>
    <row r="60" spans="1:5" ht="13.5" customHeight="1">
      <c r="A60" s="1">
        <v>40715</v>
      </c>
      <c r="B60">
        <v>35300</v>
      </c>
      <c r="C60" t="s">
        <v>51</v>
      </c>
      <c r="D60" t="s">
        <v>50</v>
      </c>
      <c r="E60" s="5">
        <v>264.5</v>
      </c>
    </row>
    <row r="61" spans="1:5" ht="13.5" customHeight="1">
      <c r="A61" s="1">
        <v>40739</v>
      </c>
      <c r="C61" t="s">
        <v>161</v>
      </c>
      <c r="D61" t="s">
        <v>160</v>
      </c>
      <c r="E61" s="5">
        <v>800</v>
      </c>
    </row>
    <row r="62" spans="1:5" ht="13.5" customHeight="1">
      <c r="A62" s="1">
        <v>40784</v>
      </c>
      <c r="C62" t="s">
        <v>157</v>
      </c>
      <c r="D62" t="s">
        <v>19</v>
      </c>
      <c r="E62" s="5">
        <v>69.62</v>
      </c>
    </row>
    <row r="63" spans="1:5" ht="13.5" customHeight="1">
      <c r="A63" s="1">
        <v>40798</v>
      </c>
      <c r="C63" t="s">
        <v>48</v>
      </c>
      <c r="D63" t="s">
        <v>49</v>
      </c>
      <c r="E63" s="5">
        <v>44.58</v>
      </c>
    </row>
    <row r="64" spans="1:5" ht="13.5" customHeight="1">
      <c r="A64" s="1">
        <v>40836</v>
      </c>
      <c r="C64" t="s">
        <v>92</v>
      </c>
      <c r="D64" t="s">
        <v>93</v>
      </c>
      <c r="E64" s="5">
        <v>450</v>
      </c>
    </row>
    <row r="65" spans="1:5" ht="13.5" customHeight="1">
      <c r="A65" s="1">
        <v>40962</v>
      </c>
      <c r="C65" t="s">
        <v>44</v>
      </c>
      <c r="D65" t="s">
        <v>45</v>
      </c>
      <c r="E65" s="5">
        <v>335</v>
      </c>
    </row>
    <row r="66" spans="1:5" ht="13.5" customHeight="1">
      <c r="A66" s="1">
        <v>41004</v>
      </c>
      <c r="C66" t="s">
        <v>42</v>
      </c>
      <c r="D66" t="s">
        <v>43</v>
      </c>
      <c r="E66" s="5">
        <v>409.93</v>
      </c>
    </row>
    <row r="67" spans="1:3" ht="13.5" customHeight="1">
      <c r="A67" s="1">
        <v>41014</v>
      </c>
      <c r="C67" t="s">
        <v>41</v>
      </c>
    </row>
    <row r="68" spans="1:5" ht="13.5" customHeight="1">
      <c r="A68" s="1">
        <v>41036</v>
      </c>
      <c r="B68">
        <v>36182</v>
      </c>
      <c r="C68" t="s">
        <v>39</v>
      </c>
      <c r="D68" t="s">
        <v>40</v>
      </c>
      <c r="E68" s="5">
        <v>25</v>
      </c>
    </row>
    <row r="69" spans="1:5" ht="13.5" customHeight="1">
      <c r="A69" s="1">
        <v>41038</v>
      </c>
      <c r="C69" t="s">
        <v>37</v>
      </c>
      <c r="D69" t="s">
        <v>38</v>
      </c>
      <c r="E69" s="5">
        <v>84.19</v>
      </c>
    </row>
    <row r="70" spans="1:3" ht="13.5" customHeight="1">
      <c r="A70" s="1">
        <v>41084</v>
      </c>
      <c r="C70" t="s">
        <v>33</v>
      </c>
    </row>
    <row r="71" spans="1:5" ht="13.5" customHeight="1">
      <c r="A71" s="1">
        <v>41095</v>
      </c>
      <c r="B71">
        <v>36500</v>
      </c>
      <c r="C71" t="s">
        <v>31</v>
      </c>
      <c r="D71" t="s">
        <v>32</v>
      </c>
      <c r="E71" s="5">
        <v>99.22</v>
      </c>
    </row>
    <row r="72" spans="1:5" ht="13.5" customHeight="1">
      <c r="A72" s="1">
        <v>41121</v>
      </c>
      <c r="B72">
        <v>36669</v>
      </c>
      <c r="C72" t="s">
        <v>154</v>
      </c>
      <c r="D72" t="s">
        <v>155</v>
      </c>
      <c r="E72" s="5">
        <v>158.2</v>
      </c>
    </row>
    <row r="73" spans="1:4" ht="13.5" customHeight="1">
      <c r="A73" s="1">
        <v>41136</v>
      </c>
      <c r="B73">
        <v>36700</v>
      </c>
      <c r="C73" t="s">
        <v>151</v>
      </c>
      <c r="D73" t="s">
        <v>152</v>
      </c>
    </row>
    <row r="75" ht="13.5" customHeight="1">
      <c r="E75" s="32">
        <f>SUM(E17:E74,E15)</f>
        <v>8068.21</v>
      </c>
    </row>
    <row r="79" spans="1:12" ht="13.5" customHeight="1">
      <c r="A79" s="21" t="s">
        <v>123</v>
      </c>
      <c r="B79" s="22"/>
      <c r="C79" s="21"/>
      <c r="D79" s="21"/>
      <c r="E79" s="23"/>
      <c r="F79" s="21"/>
      <c r="G79" s="21"/>
      <c r="H79" s="21"/>
      <c r="I79" s="21"/>
      <c r="J79" s="21"/>
      <c r="K79" s="24"/>
      <c r="L79" s="24"/>
    </row>
    <row r="80" spans="1:12" ht="13.5" customHeight="1">
      <c r="A80" s="25" t="s">
        <v>2</v>
      </c>
      <c r="B80" s="26" t="s">
        <v>1</v>
      </c>
      <c r="C80" s="25" t="s">
        <v>3</v>
      </c>
      <c r="D80" s="25" t="s">
        <v>106</v>
      </c>
      <c r="E80" s="27" t="s">
        <v>4</v>
      </c>
      <c r="F80" s="25" t="s">
        <v>124</v>
      </c>
      <c r="G80" s="28" t="s">
        <v>125</v>
      </c>
      <c r="H80" s="28" t="s">
        <v>126</v>
      </c>
      <c r="I80" s="25" t="s">
        <v>36</v>
      </c>
      <c r="J80" s="25" t="s">
        <v>127</v>
      </c>
      <c r="K80" s="25" t="s">
        <v>128</v>
      </c>
      <c r="L80" s="25" t="s">
        <v>129</v>
      </c>
    </row>
    <row r="81" spans="1:10" ht="13.5" customHeight="1">
      <c r="A81">
        <v>33254</v>
      </c>
      <c r="B81" s="1">
        <v>40494</v>
      </c>
      <c r="C81" t="s">
        <v>47</v>
      </c>
      <c r="D81" t="s">
        <v>130</v>
      </c>
      <c r="E81" s="5">
        <f>J81*I81</f>
        <v>59.706136</v>
      </c>
      <c r="I81">
        <v>18.664</v>
      </c>
      <c r="J81">
        <v>3.199</v>
      </c>
    </row>
    <row r="82" spans="1:10" ht="13.5" customHeight="1">
      <c r="A82">
        <v>33476</v>
      </c>
      <c r="B82" s="1">
        <v>40518</v>
      </c>
      <c r="C82" t="s">
        <v>47</v>
      </c>
      <c r="D82" t="s">
        <v>46</v>
      </c>
      <c r="E82" s="5">
        <f aca="true" t="shared" si="0" ref="E82:E103">J82*I82</f>
        <v>56.642993</v>
      </c>
      <c r="F82">
        <f>(A82-A81)/I82</f>
        <v>12.106669575175873</v>
      </c>
      <c r="I82">
        <v>18.337</v>
      </c>
      <c r="J82">
        <v>3.089</v>
      </c>
    </row>
    <row r="83" spans="1:10" ht="13.5" customHeight="1">
      <c r="A83">
        <v>33733</v>
      </c>
      <c r="B83" s="1">
        <v>40543</v>
      </c>
      <c r="C83" t="s">
        <v>47</v>
      </c>
      <c r="D83" t="s">
        <v>130</v>
      </c>
      <c r="E83" s="5">
        <f t="shared" si="0"/>
        <v>17.008595999999997</v>
      </c>
      <c r="I83">
        <v>5.004</v>
      </c>
      <c r="J83">
        <v>3.399</v>
      </c>
    </row>
    <row r="84" spans="1:10" ht="13.5" customHeight="1">
      <c r="A84">
        <v>33761</v>
      </c>
      <c r="B84" s="1">
        <v>40543</v>
      </c>
      <c r="C84" t="s">
        <v>47</v>
      </c>
      <c r="D84" t="s">
        <v>46</v>
      </c>
      <c r="E84" s="5">
        <f t="shared" si="0"/>
        <v>51.780244</v>
      </c>
      <c r="I84">
        <v>16.036</v>
      </c>
      <c r="J84">
        <v>3.229</v>
      </c>
    </row>
    <row r="85" spans="1:10" ht="13.5" customHeight="1">
      <c r="A85">
        <v>34022</v>
      </c>
      <c r="B85" s="1">
        <v>40580</v>
      </c>
      <c r="C85" t="s">
        <v>47</v>
      </c>
      <c r="D85" t="s">
        <v>46</v>
      </c>
      <c r="E85" s="5">
        <f t="shared" si="0"/>
        <v>61.42451</v>
      </c>
      <c r="F85">
        <f>(A85-A84)/I85</f>
        <v>13.890367216604577</v>
      </c>
      <c r="I85">
        <v>18.79</v>
      </c>
      <c r="J85">
        <v>3.269</v>
      </c>
    </row>
    <row r="86" spans="1:10" ht="13.5" customHeight="1">
      <c r="A86">
        <v>34300</v>
      </c>
      <c r="B86" s="1">
        <v>40607</v>
      </c>
      <c r="C86" t="s">
        <v>47</v>
      </c>
      <c r="D86" t="s">
        <v>78</v>
      </c>
      <c r="E86" s="5">
        <f t="shared" si="0"/>
        <v>68.748351</v>
      </c>
      <c r="F86">
        <f>(A86-A85)/I86</f>
        <v>15.200393679260756</v>
      </c>
      <c r="I86">
        <v>18.289</v>
      </c>
      <c r="J86">
        <v>3.759</v>
      </c>
    </row>
    <row r="87" spans="1:10" ht="13.5" customHeight="1">
      <c r="A87" t="s">
        <v>82</v>
      </c>
      <c r="B87" s="1">
        <v>40607</v>
      </c>
      <c r="C87" t="s">
        <v>35</v>
      </c>
      <c r="D87" t="s">
        <v>34</v>
      </c>
      <c r="E87" s="5">
        <f t="shared" si="0"/>
        <v>14.408295999999998</v>
      </c>
      <c r="I87">
        <v>4.504</v>
      </c>
      <c r="J87">
        <v>3.199</v>
      </c>
    </row>
    <row r="88" spans="2:10" ht="13.5" customHeight="1">
      <c r="B88" s="1">
        <v>40617</v>
      </c>
      <c r="C88" t="s">
        <v>47</v>
      </c>
      <c r="D88" t="s">
        <v>74</v>
      </c>
      <c r="E88" s="5">
        <f t="shared" si="0"/>
        <v>7.365357999999999</v>
      </c>
      <c r="I88">
        <v>2.002</v>
      </c>
      <c r="J88">
        <v>3.679</v>
      </c>
    </row>
    <row r="89" spans="2:10" ht="13.5" customHeight="1">
      <c r="B89" s="1">
        <v>40621</v>
      </c>
      <c r="C89" t="s">
        <v>47</v>
      </c>
      <c r="D89" t="s">
        <v>74</v>
      </c>
      <c r="E89" s="5">
        <f t="shared" si="0"/>
        <v>6.9039079999999995</v>
      </c>
      <c r="I89">
        <v>1.892</v>
      </c>
      <c r="J89">
        <v>3.649</v>
      </c>
    </row>
    <row r="90" spans="2:10" ht="13.5" customHeight="1">
      <c r="B90" s="1">
        <v>40626</v>
      </c>
      <c r="C90" t="s">
        <v>47</v>
      </c>
      <c r="D90" t="s">
        <v>74</v>
      </c>
      <c r="E90" s="5">
        <f t="shared" si="0"/>
        <v>10.695897</v>
      </c>
      <c r="I90">
        <v>2.853</v>
      </c>
      <c r="J90">
        <v>3.749</v>
      </c>
    </row>
    <row r="91" spans="2:10" ht="13.5" customHeight="1">
      <c r="B91" s="1">
        <v>40634</v>
      </c>
      <c r="C91" t="s">
        <v>47</v>
      </c>
      <c r="D91" t="s">
        <v>46</v>
      </c>
      <c r="E91" s="5">
        <f t="shared" si="0"/>
        <v>11.533764</v>
      </c>
      <c r="I91">
        <v>3.036</v>
      </c>
      <c r="J91">
        <v>3.799</v>
      </c>
    </row>
    <row r="92" spans="2:10" ht="13.5" customHeight="1">
      <c r="B92" s="1">
        <v>40636</v>
      </c>
      <c r="C92" t="s">
        <v>47</v>
      </c>
      <c r="D92" t="s">
        <v>78</v>
      </c>
      <c r="E92" s="5">
        <f t="shared" si="0"/>
        <v>19.162156</v>
      </c>
      <c r="I92">
        <v>5.044</v>
      </c>
      <c r="J92">
        <v>3.799</v>
      </c>
    </row>
    <row r="93" spans="1:10" ht="13.5" customHeight="1">
      <c r="A93">
        <v>34685</v>
      </c>
      <c r="B93" s="1">
        <v>40637</v>
      </c>
      <c r="C93" t="s">
        <v>35</v>
      </c>
      <c r="D93" t="s">
        <v>34</v>
      </c>
      <c r="E93" s="5">
        <f t="shared" si="0"/>
        <v>33.508188</v>
      </c>
      <c r="I93">
        <v>9.772</v>
      </c>
      <c r="J93">
        <v>3.429</v>
      </c>
    </row>
    <row r="94" spans="1:10" ht="13.5" customHeight="1">
      <c r="A94">
        <v>34802</v>
      </c>
      <c r="B94" s="1">
        <v>40660</v>
      </c>
      <c r="C94" t="s">
        <v>47</v>
      </c>
      <c r="D94" t="s">
        <v>74</v>
      </c>
      <c r="E94" s="5">
        <f t="shared" si="0"/>
        <v>76.73230500000001</v>
      </c>
      <c r="I94">
        <v>19.045</v>
      </c>
      <c r="J94">
        <v>4.029</v>
      </c>
    </row>
    <row r="95" spans="1:10" ht="13.5" customHeight="1">
      <c r="A95">
        <v>34982</v>
      </c>
      <c r="B95" s="1">
        <v>40697</v>
      </c>
      <c r="C95" t="s">
        <v>47</v>
      </c>
      <c r="D95" t="s">
        <v>53</v>
      </c>
      <c r="E95" s="5">
        <f t="shared" si="0"/>
        <v>55.441424999999995</v>
      </c>
      <c r="F95">
        <f>(A95-A94)/I95</f>
        <v>12.788632326820604</v>
      </c>
      <c r="I95">
        <v>14.075</v>
      </c>
      <c r="J95">
        <v>3.939</v>
      </c>
    </row>
    <row r="96" spans="1:10" ht="13.5" customHeight="1">
      <c r="A96">
        <v>35261</v>
      </c>
      <c r="B96" s="1">
        <v>40698</v>
      </c>
      <c r="C96" t="s">
        <v>47</v>
      </c>
      <c r="D96" t="s">
        <v>52</v>
      </c>
      <c r="E96" s="5">
        <f t="shared" si="0"/>
        <v>33.754673</v>
      </c>
      <c r="I96">
        <v>8.747</v>
      </c>
      <c r="J96">
        <v>3.859</v>
      </c>
    </row>
    <row r="97" spans="1:5" ht="13.5" customHeight="1">
      <c r="A97">
        <v>35563</v>
      </c>
      <c r="E97" s="5">
        <f t="shared" si="0"/>
        <v>0</v>
      </c>
    </row>
    <row r="98" spans="1:10" ht="13.5" customHeight="1">
      <c r="A98">
        <v>35835</v>
      </c>
      <c r="B98" s="1">
        <v>40850</v>
      </c>
      <c r="C98" t="s">
        <v>35</v>
      </c>
      <c r="D98" t="s">
        <v>34</v>
      </c>
      <c r="E98" s="5">
        <f t="shared" si="0"/>
        <v>48.477646</v>
      </c>
      <c r="F98">
        <f>(A98-A97)/I98</f>
        <v>17.94905635475782</v>
      </c>
      <c r="I98">
        <v>15.154</v>
      </c>
      <c r="J98">
        <v>3.199</v>
      </c>
    </row>
    <row r="99" spans="1:10" ht="13.5" customHeight="1">
      <c r="A99">
        <v>36074</v>
      </c>
      <c r="B99" s="1">
        <v>40907</v>
      </c>
      <c r="C99" t="s">
        <v>47</v>
      </c>
      <c r="D99" t="s">
        <v>46</v>
      </c>
      <c r="E99" s="5">
        <f t="shared" si="0"/>
        <v>65.888938</v>
      </c>
      <c r="F99">
        <f>(A99-A98)/I99</f>
        <v>12.292973973871002</v>
      </c>
      <c r="I99">
        <v>19.442</v>
      </c>
      <c r="J99">
        <v>3.389</v>
      </c>
    </row>
    <row r="100" spans="1:10" ht="13.5" customHeight="1">
      <c r="A100">
        <v>36127</v>
      </c>
      <c r="B100" s="1">
        <v>40986</v>
      </c>
      <c r="C100" t="s">
        <v>35</v>
      </c>
      <c r="D100" t="s">
        <v>34</v>
      </c>
      <c r="E100" s="5">
        <f t="shared" si="0"/>
        <v>65.980176</v>
      </c>
      <c r="I100">
        <v>18.384</v>
      </c>
      <c r="J100">
        <v>3.589</v>
      </c>
    </row>
    <row r="101" spans="1:10" ht="13.5" customHeight="1">
      <c r="A101">
        <v>36326</v>
      </c>
      <c r="B101" s="1">
        <v>41078</v>
      </c>
      <c r="C101" t="s">
        <v>35</v>
      </c>
      <c r="D101" t="s">
        <v>34</v>
      </c>
      <c r="E101" s="5">
        <f t="shared" si="0"/>
        <v>58.70949</v>
      </c>
      <c r="F101">
        <f>(A101-A100)/I101</f>
        <v>10.809342748506246</v>
      </c>
      <c r="I101">
        <v>18.41</v>
      </c>
      <c r="J101">
        <v>3.189</v>
      </c>
    </row>
    <row r="102" spans="2:10" ht="13.5" customHeight="1">
      <c r="B102" s="1">
        <v>41114</v>
      </c>
      <c r="C102" t="s">
        <v>35</v>
      </c>
      <c r="D102" t="s">
        <v>153</v>
      </c>
      <c r="E102" s="5">
        <v>17.48</v>
      </c>
      <c r="I102">
        <v>5.053</v>
      </c>
      <c r="J102">
        <v>3.459</v>
      </c>
    </row>
    <row r="103" spans="1:10" ht="13.5" customHeight="1">
      <c r="A103">
        <v>36601</v>
      </c>
      <c r="B103" s="1">
        <v>41119</v>
      </c>
      <c r="C103" t="s">
        <v>35</v>
      </c>
      <c r="D103" t="s">
        <v>153</v>
      </c>
      <c r="E103" s="5">
        <f t="shared" si="0"/>
        <v>52.813662</v>
      </c>
      <c r="I103">
        <v>15.538</v>
      </c>
      <c r="J103">
        <v>3.399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1.28125" style="0" bestFit="1" customWidth="1"/>
    <col min="2" max="2" width="19.28125" style="0" customWidth="1"/>
    <col min="4" max="4" width="22.8515625" style="0" customWidth="1"/>
    <col min="5" max="5" width="30.421875" style="0" customWidth="1"/>
  </cols>
  <sheetData>
    <row r="1" spans="1:5" ht="13.5" customHeight="1">
      <c r="A1" s="7">
        <v>33927</v>
      </c>
      <c r="B1" s="8" t="s">
        <v>56</v>
      </c>
      <c r="C1" s="9">
        <v>8920</v>
      </c>
      <c r="D1" s="8" t="s">
        <v>57</v>
      </c>
      <c r="E1" s="8" t="s">
        <v>58</v>
      </c>
    </row>
    <row r="2" spans="1:5" ht="13.5" customHeight="1">
      <c r="A2" s="7">
        <v>35304</v>
      </c>
      <c r="B2" s="8" t="s">
        <v>56</v>
      </c>
      <c r="C2" s="8"/>
      <c r="D2" s="8" t="s">
        <v>57</v>
      </c>
      <c r="E2" s="8" t="s">
        <v>59</v>
      </c>
    </row>
    <row r="3" spans="1:5" ht="13.5" customHeight="1">
      <c r="A3" s="7">
        <v>35697</v>
      </c>
      <c r="B3" s="8" t="s">
        <v>56</v>
      </c>
      <c r="C3" s="8"/>
      <c r="D3" s="8" t="s">
        <v>57</v>
      </c>
      <c r="E3" s="8" t="s">
        <v>59</v>
      </c>
    </row>
    <row r="4" spans="1:5" ht="13.5" customHeight="1">
      <c r="A4" s="7">
        <v>36055</v>
      </c>
      <c r="B4" s="8" t="s">
        <v>56</v>
      </c>
      <c r="C4" s="8"/>
      <c r="D4" s="8" t="s">
        <v>57</v>
      </c>
      <c r="E4" s="8" t="s">
        <v>59</v>
      </c>
    </row>
    <row r="5" spans="1:5" ht="13.5" customHeight="1">
      <c r="A5" s="7">
        <v>36434</v>
      </c>
      <c r="B5" s="8" t="s">
        <v>56</v>
      </c>
      <c r="C5" s="8"/>
      <c r="D5" s="8" t="s">
        <v>57</v>
      </c>
      <c r="E5" s="8" t="s">
        <v>59</v>
      </c>
    </row>
    <row r="6" spans="1:5" ht="13.5" customHeight="1">
      <c r="A6" s="7">
        <v>36796</v>
      </c>
      <c r="B6" s="8" t="s">
        <v>56</v>
      </c>
      <c r="C6" s="8"/>
      <c r="D6" s="8" t="s">
        <v>57</v>
      </c>
      <c r="E6" s="8" t="s">
        <v>59</v>
      </c>
    </row>
    <row r="7" spans="1:5" ht="13.5" customHeight="1">
      <c r="A7" s="7">
        <v>37099</v>
      </c>
      <c r="B7" s="8" t="s">
        <v>56</v>
      </c>
      <c r="C7" s="8"/>
      <c r="D7" s="8" t="s">
        <v>57</v>
      </c>
      <c r="E7" s="8" t="s">
        <v>59</v>
      </c>
    </row>
    <row r="8" spans="1:5" ht="13.5" customHeight="1">
      <c r="A8" s="7">
        <v>37498</v>
      </c>
      <c r="B8" s="8" t="s">
        <v>56</v>
      </c>
      <c r="C8" s="8"/>
      <c r="D8" s="8" t="s">
        <v>57</v>
      </c>
      <c r="E8" s="8" t="s">
        <v>59</v>
      </c>
    </row>
    <row r="9" spans="1:5" ht="13.5" customHeight="1">
      <c r="A9" s="7">
        <v>37778</v>
      </c>
      <c r="B9" s="8" t="s">
        <v>56</v>
      </c>
      <c r="C9" s="8"/>
      <c r="D9" s="8" t="s">
        <v>57</v>
      </c>
      <c r="E9" s="8" t="s">
        <v>59</v>
      </c>
    </row>
    <row r="10" spans="1:5" ht="13.5" customHeight="1">
      <c r="A10" s="31">
        <v>37783</v>
      </c>
      <c r="B10" s="30" t="s">
        <v>56</v>
      </c>
      <c r="C10" s="30"/>
      <c r="D10" s="30" t="s">
        <v>57</v>
      </c>
      <c r="E10" s="8" t="s">
        <v>60</v>
      </c>
    </row>
    <row r="11" spans="1:5" ht="13.5" customHeight="1">
      <c r="A11" s="31"/>
      <c r="B11" s="30"/>
      <c r="C11" s="30"/>
      <c r="D11" s="30"/>
      <c r="E11" s="8" t="s">
        <v>61</v>
      </c>
    </row>
    <row r="12" spans="1:5" ht="13.5" customHeight="1">
      <c r="A12" s="7">
        <v>38534</v>
      </c>
      <c r="B12" s="8" t="s">
        <v>62</v>
      </c>
      <c r="C12" s="9">
        <v>27870</v>
      </c>
      <c r="D12" s="8" t="s">
        <v>57</v>
      </c>
      <c r="E12" s="8" t="s">
        <v>63</v>
      </c>
    </row>
    <row r="13" spans="1:5" ht="13.5" customHeight="1">
      <c r="A13" s="7">
        <v>38564</v>
      </c>
      <c r="B13" s="8" t="s">
        <v>62</v>
      </c>
      <c r="C13" s="8"/>
      <c r="D13" s="8" t="s">
        <v>57</v>
      </c>
      <c r="E13" s="8" t="s">
        <v>59</v>
      </c>
    </row>
    <row r="14" spans="1:5" ht="13.5" customHeight="1">
      <c r="A14" s="7">
        <v>39302</v>
      </c>
      <c r="B14" s="8" t="s">
        <v>64</v>
      </c>
      <c r="C14" s="9">
        <v>31462</v>
      </c>
      <c r="D14" s="8" t="s">
        <v>57</v>
      </c>
      <c r="E14" s="8" t="s">
        <v>65</v>
      </c>
    </row>
    <row r="15" spans="1:5" ht="13.5" customHeight="1">
      <c r="A15" s="31">
        <v>39988</v>
      </c>
      <c r="B15" s="30" t="s">
        <v>66</v>
      </c>
      <c r="C15" s="30"/>
      <c r="D15" s="30" t="s">
        <v>57</v>
      </c>
      <c r="E15" s="8" t="s">
        <v>65</v>
      </c>
    </row>
    <row r="16" spans="1:5" ht="13.5" customHeight="1">
      <c r="A16" s="31"/>
      <c r="B16" s="30"/>
      <c r="C16" s="30"/>
      <c r="D16" s="30"/>
      <c r="E16" s="8" t="s">
        <v>59</v>
      </c>
    </row>
    <row r="17" spans="1:5" ht="13.5" customHeight="1">
      <c r="A17" s="7">
        <v>40147</v>
      </c>
      <c r="B17" s="8" t="s">
        <v>64</v>
      </c>
      <c r="C17" s="9">
        <v>31484</v>
      </c>
      <c r="D17" s="8" t="s">
        <v>67</v>
      </c>
      <c r="E17" s="8" t="s">
        <v>68</v>
      </c>
    </row>
    <row r="18" spans="1:5" ht="13.5" customHeight="1">
      <c r="A18" s="7">
        <v>40186</v>
      </c>
      <c r="B18" s="8" t="s">
        <v>66</v>
      </c>
      <c r="C18" s="8"/>
      <c r="D18" s="8" t="s">
        <v>57</v>
      </c>
      <c r="E18" s="8" t="s">
        <v>59</v>
      </c>
    </row>
    <row r="19" spans="1:5" ht="13.5" customHeight="1">
      <c r="A19" s="7">
        <v>40425</v>
      </c>
      <c r="B19" s="8" t="s">
        <v>66</v>
      </c>
      <c r="C19" s="8"/>
      <c r="D19" s="8" t="s">
        <v>57</v>
      </c>
      <c r="E19" s="8" t="s">
        <v>59</v>
      </c>
    </row>
    <row r="20" spans="1:5" ht="13.5" customHeight="1">
      <c r="A20" s="31">
        <v>40490</v>
      </c>
      <c r="B20" s="30" t="s">
        <v>69</v>
      </c>
      <c r="C20" s="29">
        <v>33248</v>
      </c>
      <c r="D20" s="30" t="s">
        <v>67</v>
      </c>
      <c r="E20" s="8" t="s">
        <v>68</v>
      </c>
    </row>
    <row r="21" spans="1:5" ht="13.5" customHeight="1">
      <c r="A21" s="31"/>
      <c r="B21" s="30"/>
      <c r="C21" s="29"/>
      <c r="D21" s="30"/>
      <c r="E21" s="8" t="s">
        <v>70</v>
      </c>
    </row>
    <row r="22" spans="1:5" ht="13.5" customHeight="1">
      <c r="A22" s="31">
        <v>40491</v>
      </c>
      <c r="B22" s="30" t="s">
        <v>69</v>
      </c>
      <c r="C22" s="29">
        <v>33101</v>
      </c>
      <c r="D22" s="30" t="s">
        <v>57</v>
      </c>
      <c r="E22" s="8" t="s">
        <v>71</v>
      </c>
    </row>
    <row r="23" spans="1:5" ht="13.5" customHeight="1">
      <c r="A23" s="31"/>
      <c r="B23" s="30"/>
      <c r="C23" s="29"/>
      <c r="D23" s="30"/>
      <c r="E23" s="8" t="s">
        <v>59</v>
      </c>
    </row>
    <row r="24" spans="1:5" ht="13.5" customHeight="1">
      <c r="A24" s="7">
        <v>40668</v>
      </c>
      <c r="B24" s="8" t="s">
        <v>69</v>
      </c>
      <c r="C24" s="9">
        <v>34829</v>
      </c>
      <c r="D24" s="8" t="s">
        <v>67</v>
      </c>
      <c r="E24" s="8" t="s">
        <v>68</v>
      </c>
    </row>
    <row r="25" spans="1:5" ht="13.5" customHeight="1">
      <c r="A25" s="7">
        <v>40669</v>
      </c>
      <c r="B25" s="8" t="s">
        <v>69</v>
      </c>
      <c r="C25" s="8"/>
      <c r="D25" s="8" t="s">
        <v>57</v>
      </c>
      <c r="E25" s="8" t="s">
        <v>59</v>
      </c>
    </row>
    <row r="26" spans="1:5" ht="13.5" customHeight="1">
      <c r="A26" s="31">
        <v>41036</v>
      </c>
      <c r="B26" s="30" t="s">
        <v>69</v>
      </c>
      <c r="C26" s="29">
        <v>36182</v>
      </c>
      <c r="D26" s="30" t="s">
        <v>67</v>
      </c>
      <c r="E26" s="8" t="s">
        <v>68</v>
      </c>
    </row>
    <row r="27" spans="1:5" ht="13.5" customHeight="1">
      <c r="A27" s="31"/>
      <c r="B27" s="30"/>
      <c r="C27" s="29"/>
      <c r="D27" s="30"/>
      <c r="E27" s="8" t="s">
        <v>70</v>
      </c>
    </row>
    <row r="28" spans="1:5" ht="13.5" customHeight="1">
      <c r="A28" s="7">
        <v>41038</v>
      </c>
      <c r="B28" s="8" t="s">
        <v>69</v>
      </c>
      <c r="C28" s="8"/>
      <c r="D28" s="8" t="s">
        <v>57</v>
      </c>
      <c r="E28" s="8" t="s">
        <v>59</v>
      </c>
    </row>
  </sheetData>
  <sheetProtection/>
  <mergeCells count="20">
    <mergeCell ref="A26:A27"/>
    <mergeCell ref="B26:B27"/>
    <mergeCell ref="C26:C27"/>
    <mergeCell ref="D26:D27"/>
    <mergeCell ref="A20:A21"/>
    <mergeCell ref="B20:B21"/>
    <mergeCell ref="C20:C21"/>
    <mergeCell ref="D20:D21"/>
    <mergeCell ref="A22:A23"/>
    <mergeCell ref="B22:B23"/>
    <mergeCell ref="C22:C23"/>
    <mergeCell ref="D22:D23"/>
    <mergeCell ref="A10:A11"/>
    <mergeCell ref="B10:B11"/>
    <mergeCell ref="C10:C11"/>
    <mergeCell ref="D10:D11"/>
    <mergeCell ref="A15:A16"/>
    <mergeCell ref="B15:B16"/>
    <mergeCell ref="C15:C16"/>
    <mergeCell ref="D15:D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E14"/>
    </sheetView>
  </sheetViews>
  <sheetFormatPr defaultColWidth="9.140625" defaultRowHeight="15"/>
  <sheetData>
    <row r="1" spans="1:5" ht="15">
      <c r="A1" s="10" t="s">
        <v>96</v>
      </c>
      <c r="D1" t="s">
        <v>97</v>
      </c>
      <c r="E1" s="11">
        <v>36014</v>
      </c>
    </row>
    <row r="2" spans="1:5" ht="15">
      <c r="A2" t="s">
        <v>98</v>
      </c>
      <c r="B2" s="12"/>
      <c r="D2" t="s">
        <v>99</v>
      </c>
      <c r="E2" s="13">
        <v>3500</v>
      </c>
    </row>
    <row r="3" spans="1:5" ht="15">
      <c r="A3" t="s">
        <v>100</v>
      </c>
      <c r="B3" s="14"/>
      <c r="C3" s="11">
        <v>32721</v>
      </c>
      <c r="D3" t="s">
        <v>101</v>
      </c>
      <c r="E3" s="15">
        <v>157366</v>
      </c>
    </row>
    <row r="4" spans="1:5" ht="15">
      <c r="A4" t="s">
        <v>102</v>
      </c>
      <c r="B4" s="14"/>
      <c r="C4" s="13">
        <v>14298</v>
      </c>
      <c r="D4" t="s">
        <v>103</v>
      </c>
      <c r="E4" s="11">
        <v>36368</v>
      </c>
    </row>
    <row r="5" spans="4:5" ht="15">
      <c r="D5" t="s">
        <v>104</v>
      </c>
      <c r="E5" s="13">
        <v>3000</v>
      </c>
    </row>
    <row r="6" spans="1:5" ht="15">
      <c r="A6" s="12"/>
      <c r="B6" s="12"/>
      <c r="D6" t="s">
        <v>105</v>
      </c>
      <c r="E6" s="15">
        <v>170000</v>
      </c>
    </row>
    <row r="7" spans="1:5" ht="15">
      <c r="A7" s="12"/>
      <c r="B7" s="12"/>
      <c r="E7" s="15"/>
    </row>
    <row r="8" spans="1:5" ht="15.75" thickBot="1">
      <c r="A8" s="16" t="s">
        <v>2</v>
      </c>
      <c r="B8" s="17" t="s">
        <v>1</v>
      </c>
      <c r="C8" s="16" t="s">
        <v>3</v>
      </c>
      <c r="D8" s="16" t="s">
        <v>106</v>
      </c>
      <c r="E8" s="18" t="s">
        <v>4</v>
      </c>
    </row>
    <row r="9" spans="1:5" ht="15">
      <c r="A9" s="19">
        <v>6221</v>
      </c>
      <c r="B9" s="11">
        <v>32823</v>
      </c>
      <c r="C9" s="12" t="s">
        <v>107</v>
      </c>
      <c r="D9" s="10" t="s">
        <v>108</v>
      </c>
      <c r="E9" s="20">
        <v>18.35</v>
      </c>
    </row>
    <row r="10" spans="1:5" ht="15">
      <c r="A10" s="19">
        <v>12621</v>
      </c>
      <c r="B10" s="12" t="s">
        <v>109</v>
      </c>
      <c r="C10" s="12" t="s">
        <v>107</v>
      </c>
      <c r="D10" s="12" t="s">
        <v>108</v>
      </c>
      <c r="E10" s="20">
        <v>19.93</v>
      </c>
    </row>
    <row r="11" spans="1:5" ht="15">
      <c r="A11" s="19">
        <v>14437</v>
      </c>
      <c r="B11" s="12" t="s">
        <v>110</v>
      </c>
      <c r="C11" s="12" t="s">
        <v>111</v>
      </c>
      <c r="D11" s="12" t="s">
        <v>112</v>
      </c>
      <c r="E11" s="20">
        <v>0</v>
      </c>
    </row>
    <row r="12" spans="1:5" ht="15">
      <c r="A12" s="19">
        <v>14677</v>
      </c>
      <c r="B12" s="12" t="s">
        <v>113</v>
      </c>
      <c r="C12" s="12" t="s">
        <v>114</v>
      </c>
      <c r="D12" s="12" t="s">
        <v>115</v>
      </c>
      <c r="E12" s="20">
        <v>42.09</v>
      </c>
    </row>
    <row r="13" spans="1:5" ht="15">
      <c r="A13" s="19">
        <v>16261</v>
      </c>
      <c r="B13" s="12" t="s">
        <v>116</v>
      </c>
      <c r="C13" s="12" t="s">
        <v>117</v>
      </c>
      <c r="D13" s="12" t="s">
        <v>118</v>
      </c>
      <c r="E13" s="20">
        <v>4.99</v>
      </c>
    </row>
    <row r="14" spans="1:5" ht="15">
      <c r="A14" s="19">
        <v>18300</v>
      </c>
      <c r="B14" s="12" t="s">
        <v>119</v>
      </c>
      <c r="C14" s="12" t="s">
        <v>107</v>
      </c>
      <c r="D14" s="12" t="s">
        <v>120</v>
      </c>
      <c r="E14" s="20">
        <v>15.95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IT</cp:lastModifiedBy>
  <dcterms:created xsi:type="dcterms:W3CDTF">2010-10-13T15:29:33Z</dcterms:created>
  <dcterms:modified xsi:type="dcterms:W3CDTF">2012-08-22T13:16:11Z</dcterms:modified>
  <cp:category/>
  <cp:version/>
  <cp:contentType/>
  <cp:contentStatus/>
</cp:coreProperties>
</file>